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MANUTENCAO\LICITAÇÕES\2025\20250004700XXXX - Sinalização Externa - Pintura\"/>
    </mc:Choice>
  </mc:AlternateContent>
  <xr:revisionPtr revIDLastSave="0" documentId="13_ncr:1_{427E7BA1-C0BF-4BB6-899D-9B2FC6D5AB6B}" xr6:coauthVersionLast="34" xr6:coauthVersionMax="47" xr10:uidLastSave="{00000000-0000-0000-0000-000000000000}"/>
  <bookViews>
    <workbookView xWindow="-120" yWindow="-120" windowWidth="29040" windowHeight="15990" tabRatio="660" xr2:uid="{00000000-000D-0000-FFFF-FFFF00000000}"/>
  </bookViews>
  <sheets>
    <sheet name="Custos unitários" sheetId="46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__INS01">[1]INSUMOS!$C$2</definedName>
    <definedName name="__INS02">[1]INSUMOS!$C$3</definedName>
    <definedName name="__INS03">[1]INSUMOS!$C$4</definedName>
    <definedName name="__INS04">[1]INSUMOS!$C$6</definedName>
    <definedName name="__INS05">[2]INSUMOS!$C$12</definedName>
    <definedName name="__INS07">[1]INSUMOS!$C$16</definedName>
    <definedName name="__INS08">[1]INSUMOS!$C$17</definedName>
    <definedName name="__INS09">[1]INSUMOS!$C$18</definedName>
    <definedName name="__INS10">[1]INSUMOS!$C$19</definedName>
    <definedName name="__INS11">[2]INSUMOS!$C$20</definedName>
    <definedName name="__INS14">[1]INSUMOS!$C$23</definedName>
    <definedName name="__INS16">[1]INSUMOS!$C$25</definedName>
    <definedName name="__INS17">[1]INSUMOS!$C$26</definedName>
    <definedName name="__INS19">[1]INSUMOS!$C$29</definedName>
    <definedName name="__INS20">[1]INSUMOS!$C$30</definedName>
    <definedName name="__INS21">[1]INSUMOS!$C$31</definedName>
    <definedName name="__INS22">[1]INSUMOS!$C$36</definedName>
    <definedName name="__INS25">[1]INSUMOS!$C$42</definedName>
    <definedName name="__INS26">[1]INSUMOS!$C$43</definedName>
    <definedName name="__INS27">[1]INSUMOS!$C$44</definedName>
    <definedName name="__INS28">[1]INSUMOS!$C$45</definedName>
    <definedName name="__INS30">[1]INSUMOS!$C$47</definedName>
    <definedName name="__INS31">[1]INSUMOS!$C$48</definedName>
    <definedName name="__INS33">[2]INSUMOS!$C$52</definedName>
    <definedName name="__INS37">[2]INSUMOS!$C$56</definedName>
    <definedName name="__INS42">[2]INSUMOS!$C$61</definedName>
    <definedName name="__INS47">[2]INSUMOS!$C$66</definedName>
    <definedName name="__tre3">[1]INSUMOS!$C$66</definedName>
    <definedName name="_Fill" localSheetId="0" hidden="1">#REF!</definedName>
    <definedName name="_Fill" hidden="1">#REF!</definedName>
    <definedName name="_xlnm._FilterDatabase" localSheetId="0" hidden="1">'Custos unitários'!$B$1:$G$10</definedName>
    <definedName name="_INS06">[2]INSUMOS!$C$14</definedName>
    <definedName name="_INS12" localSheetId="0">#REF!</definedName>
    <definedName name="_INS12">#REF!</definedName>
    <definedName name="_INS13" localSheetId="0">#REF!</definedName>
    <definedName name="_INS13">#REF!</definedName>
    <definedName name="_INS15" localSheetId="0">#REF!</definedName>
    <definedName name="_INS15">#REF!</definedName>
    <definedName name="_INS18" localSheetId="0">#REF!</definedName>
    <definedName name="_INS18">#REF!</definedName>
    <definedName name="_INS23" localSheetId="0">#REF!</definedName>
    <definedName name="_INS23">#REF!</definedName>
    <definedName name="_INS24" localSheetId="0">#REF!</definedName>
    <definedName name="_INS24">#REF!</definedName>
    <definedName name="_INS29" localSheetId="0">#REF!</definedName>
    <definedName name="_INS29">#REF!</definedName>
    <definedName name="_INS32" localSheetId="0">#REF!</definedName>
    <definedName name="_INS32">#REF!</definedName>
    <definedName name="_INS34" localSheetId="0">#REF!</definedName>
    <definedName name="_INS34">#REF!</definedName>
    <definedName name="_INS35" localSheetId="0">#REF!</definedName>
    <definedName name="_INS35">#REF!</definedName>
    <definedName name="_INS36" localSheetId="0">#REF!</definedName>
    <definedName name="_INS36">#REF!</definedName>
    <definedName name="_INS38" localSheetId="0">#REF!</definedName>
    <definedName name="_INS38">#REF!</definedName>
    <definedName name="_INS39" localSheetId="0">#REF!</definedName>
    <definedName name="_INS39">#REF!</definedName>
    <definedName name="_INS40" localSheetId="0">#REF!</definedName>
    <definedName name="_INS40">#REF!</definedName>
    <definedName name="_INS41" localSheetId="0">#REF!</definedName>
    <definedName name="_INS41">#REF!</definedName>
    <definedName name="_INS43" localSheetId="0">#REF!</definedName>
    <definedName name="_INS43">#REF!</definedName>
    <definedName name="_INS44" localSheetId="0">#REF!</definedName>
    <definedName name="_INS44">#REF!</definedName>
    <definedName name="_INS45" localSheetId="0">#REF!</definedName>
    <definedName name="_INS45">#REF!</definedName>
    <definedName name="_INS46" localSheetId="0">#REF!</definedName>
    <definedName name="_INS46">#REF!</definedName>
    <definedName name="_INS48" localSheetId="0">#REF!</definedName>
    <definedName name="_INS48">#REF!</definedName>
    <definedName name="A" localSheetId="0">#REF!</definedName>
    <definedName name="A">#REF!</definedName>
    <definedName name="AA" localSheetId="0">#REF!</definedName>
    <definedName name="AA">#REF!</definedName>
    <definedName name="acresc_admin" localSheetId="0">#REF!</definedName>
    <definedName name="acresc_admin">#REF!</definedName>
    <definedName name="acresc_alvenaria" localSheetId="0">#REF!</definedName>
    <definedName name="acresc_alvenaria">#REF!</definedName>
    <definedName name="acresc_ar" localSheetId="0">#REF!</definedName>
    <definedName name="acresc_ar">#REF!</definedName>
    <definedName name="acresc_cobertura" localSheetId="0">#REF!</definedName>
    <definedName name="acresc_cobertura">#REF!</definedName>
    <definedName name="acresc_eletrica" localSheetId="0">#REF!</definedName>
    <definedName name="acresc_eletrica">#REF!</definedName>
    <definedName name="acresc_estrutura" localSheetId="0">#REF!</definedName>
    <definedName name="acresc_estrutura">#REF!</definedName>
    <definedName name="acresc_fundacao" localSheetId="0">#REF!</definedName>
    <definedName name="acresc_fundacao">#REF!</definedName>
    <definedName name="acresc_impermeabilizacao" localSheetId="0">#REF!</definedName>
    <definedName name="acresc_impermeabilizacao">#REF!</definedName>
    <definedName name="acresc_piso_concreto" localSheetId="0">#REF!</definedName>
    <definedName name="acresc_piso_concreto">#REF!</definedName>
    <definedName name="acresc_serv_preliminares" localSheetId="0">#REF!</definedName>
    <definedName name="acresc_serv_preliminares">#REF!</definedName>
    <definedName name="acresc_serv_terra" localSheetId="0">#REF!</definedName>
    <definedName name="acresc_serv_terra">#REF!</definedName>
    <definedName name="adm" localSheetId="0">#REF!</definedName>
    <definedName name="adm">#REF!</definedName>
    <definedName name="_xlnm.Print_Area" localSheetId="0">'Custos unitários'!$A$1:$G$10</definedName>
    <definedName name="er">[1]INSUMOS!$C$14</definedName>
    <definedName name="Excel_BuiltIn__FilterDatabase_2">"$#REF!.$A$6:$G$2467"</definedName>
    <definedName name="Excel_BuiltIn__FilterDatabase_2_1" localSheetId="0">#REF!</definedName>
    <definedName name="Excel_BuiltIn__FilterDatabase_2_1">#REF!</definedName>
    <definedName name="Excel_BuiltIn_Print_Area" localSheetId="0">#REF!</definedName>
    <definedName name="Excel_BuiltIn_Print_Area">#REF!</definedName>
    <definedName name="Excel_BuiltIn_Print_Area_1_1_1" localSheetId="0">#REF!</definedName>
    <definedName name="Excel_BuiltIn_Print_Area_1_1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_1" localSheetId="0">#REF!</definedName>
    <definedName name="Excel_BuiltIn_Print_Area_2_1">#REF!</definedName>
    <definedName name="Excel_BuiltIn_Print_Area_2_1_1">"$#REF!.$A$1:$F$2467"</definedName>
    <definedName name="Excel_BuiltIn_Print_Area_2_1_1_1_1_1_1" localSheetId="0">#REF!</definedName>
    <definedName name="Excel_BuiltIn_Print_Area_2_1_1_1_1_1_1">#REF!</definedName>
    <definedName name="Excel_BuiltIn_Print_Area_2_1_1_1_1_1_1_1" localSheetId="0">#REF!</definedName>
    <definedName name="Excel_BuiltIn_Print_Area_2_1_1_1_1_1_1_1">#REF!</definedName>
    <definedName name="Excel_BuiltIn_Print_Area_2_1_1_1_1_1_1_1_1" localSheetId="0">#REF!</definedName>
    <definedName name="Excel_BuiltIn_Print_Area_2_1_1_1_1_1_1_1_1">#REF!</definedName>
    <definedName name="Excel_BuiltIn_Print_Area_2_1_1_1_1_1_1_1_1_1" localSheetId="0">#REF!</definedName>
    <definedName name="Excel_BuiltIn_Print_Area_2_1_1_1_1_1_1_1_1_1">#REF!</definedName>
    <definedName name="Excel_BuiltIn_Print_Area_2_1_1_1_1_1_1_1_1_1_1" localSheetId="0">#REF!</definedName>
    <definedName name="Excel_BuiltIn_Print_Area_2_1_1_1_1_1_1_1_1_1_1">#REF!</definedName>
    <definedName name="Excel_BuiltIn_Print_Area_2_1_1_1_1_1_1_1_1_1_1_1" localSheetId="0">#REF!</definedName>
    <definedName name="Excel_BuiltIn_Print_Area_2_1_1_1_1_1_1_1_1_1_1_1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9" localSheetId="0">#REF!</definedName>
    <definedName name="Excel_BuiltIn_Print_Area_9">#REF!</definedName>
    <definedName name="Excel_BuiltIn_Print_Titles_10" localSheetId="0">#REF!</definedName>
    <definedName name="Excel_BuiltIn_Print_Titles_10">#REF!</definedName>
    <definedName name="Excel_BuiltIn_Print_Titles_10_1">"$BLH_QUA.$A$1:$AMJ$10"</definedName>
    <definedName name="Excel_BuiltIn_Print_Titles_11" localSheetId="0">#REF!</definedName>
    <definedName name="Excel_BuiltIn_Print_Titles_11">#REF!</definedName>
    <definedName name="Excel_BuiltIn_Print_Titles_11_1">"$PA_02CD.$A$1:$AMJ$9"</definedName>
    <definedName name="Excel_BuiltIn_Print_Titles_12" localSheetId="0">#REF!</definedName>
    <definedName name="Excel_BuiltIn_Print_Titles_12">#REF!</definedName>
    <definedName name="Excel_BuiltIn_Print_Titles_12_1">"$PA_02SD.$A$1:$AMJ$9"</definedName>
    <definedName name="Excel_BuiltIn_Print_Titles_13" localSheetId="0">#REF!</definedName>
    <definedName name="Excel_BuiltIn_Print_Titles_13">#REF!</definedName>
    <definedName name="Excel_BuiltIn_Print_Titles_13_1">"$PA_01SD.$A$1:$AMJ$9"</definedName>
    <definedName name="Excel_BuiltIn_Print_Titles_14">"$PA_01CD.$A$1:$AMJ$9"</definedName>
    <definedName name="Excel_BuiltIn_Print_Titles_2_1">"$#REF!.$A$1:$AMJ$6"</definedName>
    <definedName name="Excel_BuiltIn_Print_Titles_3" localSheetId="0">#REF!</definedName>
    <definedName name="Excel_BuiltIn_Print_Titles_3">#REF!</definedName>
    <definedName name="Excel_BuiltIn_Print_Titles_3_1">"$BLA_ADM.$A$1:$AMJ$9"</definedName>
    <definedName name="Excel_BuiltIn_Print_Titles_3_1_1">"$BLB_AU_BI.$A$1:$AMJ$1"</definedName>
    <definedName name="Excel_BuiltIn_Print_Titles_4" localSheetId="0">#REF!</definedName>
    <definedName name="Excel_BuiltIn_Print_Titles_4">#REF!</definedName>
    <definedName name="Excel_BuiltIn_Print_Titles_4_1">"$BLB_AU_BI.$A$1:$AMJ$8"</definedName>
    <definedName name="Excel_BuiltIn_Print_Titles_5" localSheetId="0">#REF!</definedName>
    <definedName name="Excel_BuiltIn_Print_Titles_5">#REF!</definedName>
    <definedName name="Excel_BuiltIn_Print_Titles_5_1">"$BLC_LAB.$A$1:$AMJ$8"</definedName>
    <definedName name="Excel_BuiltIn_Print_Titles_6" localSheetId="0">#REF!</definedName>
    <definedName name="Excel_BuiltIn_Print_Titles_6">#REF!</definedName>
    <definedName name="Excel_BuiltIn_Print_Titles_6_1">"$BLD_PAT.$A$1:$AMJ$8"</definedName>
    <definedName name="Excel_BuiltIn_Print_Titles_7" localSheetId="0">#REF!</definedName>
    <definedName name="Excel_BuiltIn_Print_Titles_7">#REF!</definedName>
    <definedName name="Excel_BuiltIn_Print_Titles_7_1">"$BLE_4SL_SAN.$A$1:$AMJ$8"</definedName>
    <definedName name="Excel_BuiltIn_Print_Titles_8" localSheetId="0">#REF!</definedName>
    <definedName name="Excel_BuiltIn_Print_Titles_8">#REF!</definedName>
    <definedName name="Excel_BuiltIn_Print_Titles_8_1">"$BLF_4SL.$A$1:$AMJ$8"</definedName>
    <definedName name="Excel_BuiltIn_Print_Titles_9" localSheetId="0">#REF!</definedName>
    <definedName name="Excel_BuiltIn_Print_Titles_9">#REF!</definedName>
    <definedName name="Excel_BuiltIn_Print_Titles_9_1">"$BLG_VES.$A$1:$AMJ$10"</definedName>
    <definedName name="FATOR_BDI">#REF!</definedName>
    <definedName name="ijol">[1]INSUMOS!$C$61</definedName>
    <definedName name="INS03A">[1]INSUMOS!$C$5</definedName>
    <definedName name="INS04A">[1]INSUMOS!$C$7</definedName>
    <definedName name="INS04B">[1]INSUMOS!$C$8</definedName>
    <definedName name="INS05A" localSheetId="0">#REF!</definedName>
    <definedName name="INS05A">#REF!</definedName>
    <definedName name="INS06B" localSheetId="0">#REF!</definedName>
    <definedName name="INS06B">#REF!</definedName>
    <definedName name="INS17A">[1]INSUMOS!$C$27</definedName>
    <definedName name="INS21B" localSheetId="0">#REF!</definedName>
    <definedName name="INS21B">#REF!</definedName>
    <definedName name="INS21C">[1]INSUMOS!$C$33</definedName>
    <definedName name="INS21D">[1]INSUMOS!$C$34</definedName>
    <definedName name="INS21E">[1]INSUMOS!$C$35</definedName>
    <definedName name="INS24A">[1]INSUMOS!$C$38</definedName>
    <definedName name="INS24AA" localSheetId="0">#REF!</definedName>
    <definedName name="INS24AA">#REF!</definedName>
    <definedName name="INS24BB" localSheetId="0">#REF!</definedName>
    <definedName name="INS24BB">#REF!</definedName>
    <definedName name="INS24D">[1]INSUMOS!$C$39</definedName>
    <definedName name="INS31A" localSheetId="0">#REF!</definedName>
    <definedName name="INS31A">#REF!</definedName>
    <definedName name="INS31B" localSheetId="0">#REF!</definedName>
    <definedName name="INS31B">#REF!</definedName>
    <definedName name="INS4C">[1]INSUMOS!$C$9</definedName>
    <definedName name="INS4D" localSheetId="0">#REF!</definedName>
    <definedName name="INS4D">#REF!</definedName>
    <definedName name="INS4E" localSheetId="0">#REF!</definedName>
    <definedName name="INS4E">#REF!</definedName>
    <definedName name="lui" localSheetId="0">#REF!</definedName>
    <definedName name="lui">#REF!</definedName>
    <definedName name="opa" localSheetId="0">#REF!</definedName>
    <definedName name="opa">#REF!</definedName>
    <definedName name="PERC_REAJUSTE" localSheetId="0">#REF!</definedName>
    <definedName name="PERC_REAJUSTE">#REF!</definedName>
    <definedName name="TAXA_BDI">[3]DADOS!$B$6</definedName>
    <definedName name="taxa_desconto" localSheetId="0">#REF!</definedName>
    <definedName name="taxa_desconto">#REF!</definedName>
    <definedName name="taxa_reajuste" localSheetId="0">#REF!</definedName>
    <definedName name="taxa_reajuste">#REF!</definedName>
    <definedName name="TAXA_REAJUSTE_INCC" localSheetId="0">#REF!</definedName>
    <definedName name="TAXA_REAJUSTE_INCC">#REF!</definedName>
    <definedName name="_xlnm.Print_Titles" localSheetId="0">'Custos unitários'!$1:$1</definedName>
    <definedName name="valor_global_contrato" localSheetId="0">#REF!</definedName>
    <definedName name="valor_global_contrato">#REF!</definedName>
    <definedName name="XXXXXXXXXXXXX" localSheetId="0">#REF!</definedName>
    <definedName name="XXXXXXXXXXXXX">#REF!</definedName>
  </definedNames>
  <calcPr calcId="179017"/>
</workbook>
</file>

<file path=xl/calcChain.xml><?xml version="1.0" encoding="utf-8"?>
<calcChain xmlns="http://schemas.openxmlformats.org/spreadsheetml/2006/main">
  <c r="G8" i="46" l="1"/>
  <c r="F9" i="46" l="1"/>
  <c r="G9" i="46" l="1"/>
  <c r="G10" i="46" s="1"/>
  <c r="E7" i="46" l="1"/>
  <c r="E4" i="46" l="1"/>
  <c r="G4" i="46" s="1"/>
  <c r="E6" i="46"/>
  <c r="G6" i="46" s="1"/>
  <c r="E5" i="46"/>
  <c r="G5" i="46" s="1"/>
  <c r="E2" i="46"/>
  <c r="G2" i="46" s="1"/>
  <c r="E3" i="46"/>
  <c r="G3" i="46" s="1"/>
  <c r="G7" i="46"/>
</calcChain>
</file>

<file path=xl/sharedStrings.xml><?xml version="1.0" encoding="utf-8"?>
<sst xmlns="http://schemas.openxmlformats.org/spreadsheetml/2006/main" count="32" uniqueCount="25">
  <si>
    <t>UN</t>
  </si>
  <si>
    <t>DESCRIÇÃO</t>
  </si>
  <si>
    <t>QUANT.</t>
  </si>
  <si>
    <t>N° ITEM</t>
  </si>
  <si>
    <t>1.1</t>
  </si>
  <si>
    <t>1.2</t>
  </si>
  <si>
    <t>1.3</t>
  </si>
  <si>
    <t>1.4</t>
  </si>
  <si>
    <t>1.5</t>
  </si>
  <si>
    <t>1.6</t>
  </si>
  <si>
    <t>m²</t>
  </si>
  <si>
    <t>N° LOTE</t>
  </si>
  <si>
    <t>2.1</t>
  </si>
  <si>
    <t>CUSTO TOTAL (R$)</t>
  </si>
  <si>
    <t>Pintura de faixas (cor branca) para sinalização do estacionamento descoberto com tinta reflexiva em asfalto. Referência: GOINFRA 40820.</t>
  </si>
  <si>
    <t>Pintura de faixas (cor amarela) para sinalização do estacionamento descoberto com tinta reflexiva em asfalto. Referência: GOINFRA 40820.</t>
  </si>
  <si>
    <t>Pintura de setas (direita, esquerda e frente) para sinalização do estacionamento descoberto com tinta reflexiva em asfalto. Referência: GOINFRA 40820.</t>
  </si>
  <si>
    <t>Pintura de sinalização em asfalto com tinta reflexiva - símbolos PNE, IDOSOS ou GESTANTES. Referência: GOINFRA 40820.</t>
  </si>
  <si>
    <t>Pintura de PARE (cor branca) com faixas para sinalização do estacionamento descoberto com tinta reflexiva em asfalto. Referência: GOINFRA 40820.</t>
  </si>
  <si>
    <t>Pintura de faixas (cores branca ou azul) para sinalização de trânsito de pedestres com tinta reflexiva em asfalto. Referência: GOINFRA 40820.</t>
  </si>
  <si>
    <t>CUSTO UNITÁRIO GOINFRA OUT/24 (R$)</t>
  </si>
  <si>
    <t>Pintura de meio fio por meio de prévia remoção de pintura antiga (GOINFRA 067022) e repintura manual por meio de tinta de resina acrílica à base de água para sinalização viária (Ref. GOINFRA 40816).</t>
  </si>
  <si>
    <t>TOTAL COM BDI INCLUSO DE 33,65% (Tabela de Custo Referencial GOINFRA com desoneração e database de outubro de 2024)</t>
  </si>
  <si>
    <t>1.7</t>
  </si>
  <si>
    <t>Pintura de sinalização em asfalto com tinta reflexiva - símbolo PEDESTRE. Referência: GOINFRA 40820.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</si>
</sst>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5" fillId="0" borderId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>
      <protection locked="0"/>
    </xf>
    <xf numFmtId="0" fontId="11" fillId="0" borderId="0"/>
    <xf numFmtId="168" fontId="19" fillId="0" borderId="0" applyFont="0" applyFill="0" applyBorder="0" applyAlignment="0" applyProtection="0"/>
    <xf numFmtId="0" fontId="12" fillId="0" borderId="0"/>
    <xf numFmtId="169" fontId="20" fillId="0" borderId="0"/>
    <xf numFmtId="0" fontId="21" fillId="0" borderId="0" applyNumberFormat="0" applyFill="0" applyBorder="0" applyAlignment="0" applyProtection="0"/>
    <xf numFmtId="170" fontId="18" fillId="0" borderId="0">
      <protection locked="0"/>
    </xf>
    <xf numFmtId="0" fontId="22" fillId="4" borderId="0" applyNumberFormat="0" applyBorder="0" applyAlignment="0" applyProtection="0"/>
    <xf numFmtId="0" fontId="23" fillId="0" borderId="0">
      <alignment horizontal="center"/>
    </xf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>
      <alignment horizontal="center" textRotation="9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7" borderId="2" applyNumberFormat="0" applyAlignment="0" applyProtection="0"/>
    <xf numFmtId="0" fontId="29" fillId="0" borderId="7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0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171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1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5" fillId="24" borderId="8" applyNumberFormat="0" applyAlignment="0" applyProtection="0"/>
    <xf numFmtId="0" fontId="32" fillId="20" borderId="9" applyNumberFormat="0" applyAlignment="0" applyProtection="0"/>
    <xf numFmtId="172" fontId="18" fillId="0" borderId="0">
      <protection locked="0"/>
    </xf>
    <xf numFmtId="173" fontId="18" fillId="0" borderId="0">
      <protection locked="0"/>
    </xf>
    <xf numFmtId="0" fontId="33" fillId="0" borderId="0"/>
    <xf numFmtId="174" fontId="3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175" fontId="36" fillId="0" borderId="0">
      <protection locked="0"/>
    </xf>
    <xf numFmtId="175" fontId="36" fillId="0" borderId="0">
      <protection locked="0"/>
    </xf>
    <xf numFmtId="49" fontId="4" fillId="0" borderId="0" applyNumberFormat="0" applyFont="0" applyFill="0" applyBorder="0" applyAlignment="0" applyProtection="0">
      <alignment horizontal="center"/>
    </xf>
    <xf numFmtId="49" fontId="4" fillId="0" borderId="0" applyNumberFormat="0" applyFont="0" applyFill="0" applyBorder="0" applyAlignment="0" applyProtection="0">
      <alignment horizontal="center"/>
    </xf>
    <xf numFmtId="0" fontId="37" fillId="0" borderId="0" applyNumberFormat="0" applyFill="0" applyBorder="0" applyAlignment="0" applyProtection="0"/>
    <xf numFmtId="0" fontId="12" fillId="0" borderId="0"/>
  </cellStyleXfs>
  <cellXfs count="21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/>
    <xf numFmtId="2" fontId="9" fillId="0" borderId="1" xfId="3" applyNumberFormat="1" applyFont="1" applyFill="1" applyBorder="1" applyAlignment="1" applyProtection="1">
      <alignment horizontal="center" vertical="center"/>
    </xf>
    <xf numFmtId="166" fontId="7" fillId="25" borderId="1" xfId="1" applyFont="1" applyFill="1" applyBorder="1" applyAlignment="1">
      <alignment horizontal="center" vertical="center" wrapText="1"/>
    </xf>
    <xf numFmtId="166" fontId="3" fillId="26" borderId="1" xfId="1" applyFont="1" applyFill="1" applyBorder="1" applyAlignment="1" applyProtection="1">
      <alignment horizontal="center" vertical="center"/>
    </xf>
    <xf numFmtId="0" fontId="7" fillId="26" borderId="1" xfId="2" applyFont="1" applyFill="1" applyBorder="1" applyAlignment="1">
      <alignment horizontal="center" vertical="center" wrapText="1"/>
    </xf>
    <xf numFmtId="2" fontId="7" fillId="26" borderId="1" xfId="2" applyNumberFormat="1" applyFont="1" applyFill="1" applyBorder="1" applyAlignment="1">
      <alignment horizontal="center" vertical="center" wrapText="1"/>
    </xf>
    <xf numFmtId="166" fontId="7" fillId="26" borderId="1" xfId="1" applyFont="1" applyFill="1" applyBorder="1" applyAlignment="1">
      <alignment horizontal="center" vertical="center" wrapText="1"/>
    </xf>
    <xf numFmtId="44" fontId="0" fillId="0" borderId="0" xfId="0" applyNumberFormat="1"/>
    <xf numFmtId="176" fontId="9" fillId="0" borderId="1" xfId="1" applyNumberFormat="1" applyFont="1" applyFill="1" applyBorder="1" applyAlignment="1" applyProtection="1">
      <alignment horizontal="center" vertical="center"/>
    </xf>
    <xf numFmtId="176" fontId="9" fillId="0" borderId="1" xfId="3" applyNumberFormat="1" applyFont="1" applyFill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7" fillId="26" borderId="12" xfId="2" applyFont="1" applyFill="1" applyBorder="1" applyAlignment="1">
      <alignment horizontal="center" vertical="center"/>
    </xf>
    <xf numFmtId="0" fontId="7" fillId="26" borderId="11" xfId="2" applyFont="1" applyFill="1" applyBorder="1" applyAlignment="1">
      <alignment horizontal="center" vertical="center"/>
    </xf>
    <xf numFmtId="0" fontId="7" fillId="26" borderId="13" xfId="2" applyFont="1" applyFill="1" applyBorder="1" applyAlignment="1">
      <alignment horizontal="center" vertical="center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21" xfId="271" xr:uid="{00000000-0005-0000-0000-00008D000000}"/>
    <cellStyle name="Normal 2 3" xfId="148" xr:uid="{00000000-0005-0000-0000-00008E000000}"/>
    <cellStyle name="Normal 2 4" xfId="149" xr:uid="{00000000-0005-0000-0000-00008F000000}"/>
    <cellStyle name="Normal 2 5" xfId="150" xr:uid="{00000000-0005-0000-0000-000090000000}"/>
    <cellStyle name="Normal 2 6" xfId="151" xr:uid="{00000000-0005-0000-0000-000091000000}"/>
    <cellStyle name="Normal 2 7" xfId="152" xr:uid="{00000000-0005-0000-0000-000092000000}"/>
    <cellStyle name="Normal 2 8" xfId="153" xr:uid="{00000000-0005-0000-0000-000093000000}"/>
    <cellStyle name="Normal 2 9" xfId="154" xr:uid="{00000000-0005-0000-0000-000094000000}"/>
    <cellStyle name="Normal 2_1  Academia de Policia Memoria" xfId="155" xr:uid="{00000000-0005-0000-0000-000095000000}"/>
    <cellStyle name="Normal 20" xfId="156" xr:uid="{00000000-0005-0000-0000-000096000000}"/>
    <cellStyle name="Normal 21" xfId="157" xr:uid="{00000000-0005-0000-0000-000097000000}"/>
    <cellStyle name="Normal 22" xfId="158" xr:uid="{00000000-0005-0000-0000-000098000000}"/>
    <cellStyle name="Normal 23" xfId="159" xr:uid="{00000000-0005-0000-0000-000099000000}"/>
    <cellStyle name="Normal 24" xfId="160" xr:uid="{00000000-0005-0000-0000-00009A000000}"/>
    <cellStyle name="Normal 25" xfId="161" xr:uid="{00000000-0005-0000-0000-00009B000000}"/>
    <cellStyle name="Normal 26" xfId="162" xr:uid="{00000000-0005-0000-0000-00009C000000}"/>
    <cellStyle name="Normal 27" xfId="163" xr:uid="{00000000-0005-0000-0000-00009D000000}"/>
    <cellStyle name="Normal 28" xfId="164" xr:uid="{00000000-0005-0000-0000-00009E000000}"/>
    <cellStyle name="Normal 29" xfId="165" xr:uid="{00000000-0005-0000-0000-00009F000000}"/>
    <cellStyle name="Normal 3" xfId="2" xr:uid="{00000000-0005-0000-0000-0000A0000000}"/>
    <cellStyle name="Normal 30" xfId="166" xr:uid="{00000000-0005-0000-0000-0000A1000000}"/>
    <cellStyle name="Normal 31" xfId="167" xr:uid="{00000000-0005-0000-0000-0000A2000000}"/>
    <cellStyle name="Normal 32" xfId="168" xr:uid="{00000000-0005-0000-0000-0000A3000000}"/>
    <cellStyle name="Normal 33" xfId="169" xr:uid="{00000000-0005-0000-0000-0000A4000000}"/>
    <cellStyle name="Normal 34" xfId="170" xr:uid="{00000000-0005-0000-0000-0000A5000000}"/>
    <cellStyle name="Normal 35" xfId="171" xr:uid="{00000000-0005-0000-0000-0000A6000000}"/>
    <cellStyle name="Normal 36" xfId="172" xr:uid="{00000000-0005-0000-0000-0000A7000000}"/>
    <cellStyle name="Normal 37" xfId="173" xr:uid="{00000000-0005-0000-0000-0000A8000000}"/>
    <cellStyle name="Normal 38" xfId="174" xr:uid="{00000000-0005-0000-0000-0000A9000000}"/>
    <cellStyle name="Normal 39" xfId="175" xr:uid="{00000000-0005-0000-0000-0000AA000000}"/>
    <cellStyle name="Normal 4" xfId="5" xr:uid="{00000000-0005-0000-0000-0000AB000000}"/>
    <cellStyle name="Normal 40" xfId="176" xr:uid="{00000000-0005-0000-0000-0000AC000000}"/>
    <cellStyle name="Normal 41" xfId="177" xr:uid="{00000000-0005-0000-0000-0000AD000000}"/>
    <cellStyle name="Normal 42" xfId="178" xr:uid="{00000000-0005-0000-0000-0000AE000000}"/>
    <cellStyle name="Normal 43" xfId="179" xr:uid="{00000000-0005-0000-0000-0000AF000000}"/>
    <cellStyle name="Normal 44" xfId="180" xr:uid="{00000000-0005-0000-0000-0000B0000000}"/>
    <cellStyle name="Normal 45" xfId="181" xr:uid="{00000000-0005-0000-0000-0000B1000000}"/>
    <cellStyle name="Normal 46" xfId="182" xr:uid="{00000000-0005-0000-0000-0000B2000000}"/>
    <cellStyle name="Normal 47" xfId="183" xr:uid="{00000000-0005-0000-0000-0000B3000000}"/>
    <cellStyle name="Normal 48" xfId="184" xr:uid="{00000000-0005-0000-0000-0000B4000000}"/>
    <cellStyle name="Normal 49" xfId="185" xr:uid="{00000000-0005-0000-0000-0000B5000000}"/>
    <cellStyle name="Normal 5" xfId="9" xr:uid="{00000000-0005-0000-0000-0000B6000000}"/>
    <cellStyle name="Normal 50" xfId="186" xr:uid="{00000000-0005-0000-0000-0000B7000000}"/>
    <cellStyle name="Normal 51" xfId="187" xr:uid="{00000000-0005-0000-0000-0000B8000000}"/>
    <cellStyle name="Normal 52" xfId="188" xr:uid="{00000000-0005-0000-0000-0000B9000000}"/>
    <cellStyle name="Normal 53" xfId="189" xr:uid="{00000000-0005-0000-0000-0000BA000000}"/>
    <cellStyle name="Normal 54" xfId="190" xr:uid="{00000000-0005-0000-0000-0000BB000000}"/>
    <cellStyle name="Normal 55" xfId="191" xr:uid="{00000000-0005-0000-0000-0000BC000000}"/>
    <cellStyle name="Normal 56" xfId="10" xr:uid="{00000000-0005-0000-0000-0000BD000000}"/>
    <cellStyle name="Normal 6" xfId="192" xr:uid="{00000000-0005-0000-0000-0000BE000000}"/>
    <cellStyle name="Normal 7" xfId="193" xr:uid="{00000000-0005-0000-0000-0000BF000000}"/>
    <cellStyle name="Normal 8" xfId="194" xr:uid="{00000000-0005-0000-0000-0000C0000000}"/>
    <cellStyle name="Normal 9" xfId="195" xr:uid="{00000000-0005-0000-0000-0000C1000000}"/>
    <cellStyle name="Nota 10" xfId="196" xr:uid="{00000000-0005-0000-0000-0000C2000000}"/>
    <cellStyle name="Nota 11" xfId="197" xr:uid="{00000000-0005-0000-0000-0000C3000000}"/>
    <cellStyle name="Nota 12" xfId="198" xr:uid="{00000000-0005-0000-0000-0000C4000000}"/>
    <cellStyle name="Nota 13" xfId="199" xr:uid="{00000000-0005-0000-0000-0000C5000000}"/>
    <cellStyle name="Nota 14" xfId="200" xr:uid="{00000000-0005-0000-0000-0000C6000000}"/>
    <cellStyle name="Nota 15" xfId="201" xr:uid="{00000000-0005-0000-0000-0000C7000000}"/>
    <cellStyle name="Nota 16" xfId="202" xr:uid="{00000000-0005-0000-0000-0000C8000000}"/>
    <cellStyle name="Nota 17" xfId="203" xr:uid="{00000000-0005-0000-0000-0000C9000000}"/>
    <cellStyle name="Nota 18" xfId="204" xr:uid="{00000000-0005-0000-0000-0000CA000000}"/>
    <cellStyle name="Nota 19" xfId="205" xr:uid="{00000000-0005-0000-0000-0000CB000000}"/>
    <cellStyle name="Nota 2" xfId="206" xr:uid="{00000000-0005-0000-0000-0000CC000000}"/>
    <cellStyle name="Nota 20" xfId="207" xr:uid="{00000000-0005-0000-0000-0000CD000000}"/>
    <cellStyle name="Nota 21" xfId="208" xr:uid="{00000000-0005-0000-0000-0000CE000000}"/>
    <cellStyle name="Nota 22" xfId="209" xr:uid="{00000000-0005-0000-0000-0000CF000000}"/>
    <cellStyle name="Nota 23" xfId="210" xr:uid="{00000000-0005-0000-0000-0000D0000000}"/>
    <cellStyle name="Nota 24" xfId="211" xr:uid="{00000000-0005-0000-0000-0000D1000000}"/>
    <cellStyle name="Nota 25" xfId="212" xr:uid="{00000000-0005-0000-0000-0000D2000000}"/>
    <cellStyle name="Nota 26" xfId="213" xr:uid="{00000000-0005-0000-0000-0000D3000000}"/>
    <cellStyle name="Nota 27" xfId="214" xr:uid="{00000000-0005-0000-0000-0000D4000000}"/>
    <cellStyle name="Nota 28" xfId="215" xr:uid="{00000000-0005-0000-0000-0000D5000000}"/>
    <cellStyle name="Nota 29" xfId="216" xr:uid="{00000000-0005-0000-0000-0000D6000000}"/>
    <cellStyle name="Nota 3" xfId="217" xr:uid="{00000000-0005-0000-0000-0000D7000000}"/>
    <cellStyle name="Nota 30" xfId="218" xr:uid="{00000000-0005-0000-0000-0000D8000000}"/>
    <cellStyle name="Nota 31" xfId="219" xr:uid="{00000000-0005-0000-0000-0000D9000000}"/>
    <cellStyle name="Nota 32" xfId="220" xr:uid="{00000000-0005-0000-0000-0000DA000000}"/>
    <cellStyle name="Nota 33" xfId="221" xr:uid="{00000000-0005-0000-0000-0000DB000000}"/>
    <cellStyle name="Nota 34" xfId="222" xr:uid="{00000000-0005-0000-0000-0000DC000000}"/>
    <cellStyle name="Nota 35" xfId="223" xr:uid="{00000000-0005-0000-0000-0000DD000000}"/>
    <cellStyle name="Nota 36" xfId="224" xr:uid="{00000000-0005-0000-0000-0000DE000000}"/>
    <cellStyle name="Nota 37" xfId="225" xr:uid="{00000000-0005-0000-0000-0000DF000000}"/>
    <cellStyle name="Nota 38" xfId="226" xr:uid="{00000000-0005-0000-0000-0000E0000000}"/>
    <cellStyle name="Nota 39" xfId="227" xr:uid="{00000000-0005-0000-0000-0000E1000000}"/>
    <cellStyle name="Nota 4" xfId="228" xr:uid="{00000000-0005-0000-0000-0000E2000000}"/>
    <cellStyle name="Nota 40" xfId="229" xr:uid="{00000000-0005-0000-0000-0000E3000000}"/>
    <cellStyle name="Nota 41" xfId="230" xr:uid="{00000000-0005-0000-0000-0000E4000000}"/>
    <cellStyle name="Nota 42" xfId="231" xr:uid="{00000000-0005-0000-0000-0000E5000000}"/>
    <cellStyle name="Nota 43" xfId="232" xr:uid="{00000000-0005-0000-0000-0000E6000000}"/>
    <cellStyle name="Nota 44" xfId="233" xr:uid="{00000000-0005-0000-0000-0000E7000000}"/>
    <cellStyle name="Nota 45" xfId="234" xr:uid="{00000000-0005-0000-0000-0000E8000000}"/>
    <cellStyle name="Nota 46" xfId="235" xr:uid="{00000000-0005-0000-0000-0000E9000000}"/>
    <cellStyle name="Nota 47" xfId="236" xr:uid="{00000000-0005-0000-0000-0000EA000000}"/>
    <cellStyle name="Nota 48" xfId="237" xr:uid="{00000000-0005-0000-0000-0000EB000000}"/>
    <cellStyle name="Nota 49" xfId="238" xr:uid="{00000000-0005-0000-0000-0000EC000000}"/>
    <cellStyle name="Nota 5" xfId="239" xr:uid="{00000000-0005-0000-0000-0000ED000000}"/>
    <cellStyle name="Nota 50" xfId="240" xr:uid="{00000000-0005-0000-0000-0000EE000000}"/>
    <cellStyle name="Nota 51" xfId="241" xr:uid="{00000000-0005-0000-0000-0000EF000000}"/>
    <cellStyle name="Nota 52" xfId="242" xr:uid="{00000000-0005-0000-0000-0000F0000000}"/>
    <cellStyle name="Nota 53" xfId="243" xr:uid="{00000000-0005-0000-0000-0000F1000000}"/>
    <cellStyle name="Nota 54" xfId="244" xr:uid="{00000000-0005-0000-0000-0000F2000000}"/>
    <cellStyle name="Nota 55" xfId="245" xr:uid="{00000000-0005-0000-0000-0000F3000000}"/>
    <cellStyle name="Nota 6" xfId="246" xr:uid="{00000000-0005-0000-0000-0000F4000000}"/>
    <cellStyle name="Nota 7" xfId="247" xr:uid="{00000000-0005-0000-0000-0000F5000000}"/>
    <cellStyle name="Nota 8" xfId="248" xr:uid="{00000000-0005-0000-0000-0000F6000000}"/>
    <cellStyle name="Nota 9" xfId="249" xr:uid="{00000000-0005-0000-0000-0000F7000000}"/>
    <cellStyle name="Note" xfId="250" xr:uid="{00000000-0005-0000-0000-0000F8000000}"/>
    <cellStyle name="Output" xfId="251" xr:uid="{00000000-0005-0000-0000-0000F9000000}"/>
    <cellStyle name="Percentual" xfId="252" xr:uid="{00000000-0005-0000-0000-0000FA000000}"/>
    <cellStyle name="Ponto" xfId="253" xr:uid="{00000000-0005-0000-0000-0000FB000000}"/>
    <cellStyle name="Porcentagem 2" xfId="11" xr:uid="{00000000-0005-0000-0000-0000FD000000}"/>
    <cellStyle name="Result" xfId="254" xr:uid="{00000000-0005-0000-0000-0000FE000000}"/>
    <cellStyle name="Result2" xfId="255" xr:uid="{00000000-0005-0000-0000-0000FF000000}"/>
    <cellStyle name="Separador de milhares 2" xfId="6" xr:uid="{00000000-0005-0000-0000-000000010000}"/>
    <cellStyle name="Separador de milhares 2 2" xfId="256" xr:uid="{00000000-0005-0000-0000-000001010000}"/>
    <cellStyle name="Separador de milhares 3" xfId="257" xr:uid="{00000000-0005-0000-0000-000002010000}"/>
    <cellStyle name="Separador de milhares 3 2" xfId="258" xr:uid="{00000000-0005-0000-0000-000003010000}"/>
    <cellStyle name="Separador de milhares 4" xfId="259" xr:uid="{00000000-0005-0000-0000-000004010000}"/>
    <cellStyle name="Separador de milhares 5" xfId="260" xr:uid="{00000000-0005-0000-0000-000005010000}"/>
    <cellStyle name="Separador de milhares 6" xfId="261" xr:uid="{00000000-0005-0000-0000-000006010000}"/>
    <cellStyle name="Separador de milhares 7" xfId="262" xr:uid="{00000000-0005-0000-0000-000007010000}"/>
    <cellStyle name="Separador de milhares 8" xfId="263" xr:uid="{00000000-0005-0000-0000-000008010000}"/>
    <cellStyle name="Title" xfId="264" xr:uid="{00000000-0005-0000-0000-000009010000}"/>
    <cellStyle name="Título 1 1" xfId="265" xr:uid="{00000000-0005-0000-0000-00000A010000}"/>
    <cellStyle name="Titulo1" xfId="266" xr:uid="{00000000-0005-0000-0000-00000B010000}"/>
    <cellStyle name="Titulo2" xfId="267" xr:uid="{00000000-0005-0000-0000-00000C010000}"/>
    <cellStyle name="UN" xfId="268" xr:uid="{00000000-0005-0000-0000-00000D010000}"/>
    <cellStyle name="UN." xfId="269" xr:uid="{00000000-0005-0000-0000-00000E010000}"/>
    <cellStyle name="Vírgula 2" xfId="3" xr:uid="{00000000-0005-0000-0000-00000F010000}"/>
    <cellStyle name="Warning Text" xfId="270" xr:uid="{00000000-0005-0000-0000-00001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AR%20CONDICIONADO\AR%20CONDICIONADO%20PLANILHA%20ORCAMEN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eletrico\HVAC_PQ_TEC_LABORATORIOS__PLANILHA_ORCAMENTARIA_11_10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Chrome\ITENS%20REMANESC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/>
      <sheetData sheetId="1"/>
      <sheetData sheetId="2"/>
      <sheetData sheetId="3"/>
      <sheetData sheetId="4">
        <row r="2">
          <cell r="C2">
            <v>0.1</v>
          </cell>
        </row>
        <row r="3">
          <cell r="C3">
            <v>0.05</v>
          </cell>
        </row>
        <row r="4">
          <cell r="C4">
            <v>0.92</v>
          </cell>
        </row>
        <row r="5">
          <cell r="C5">
            <v>0.92</v>
          </cell>
        </row>
        <row r="6">
          <cell r="C6">
            <v>1.1000000000000001</v>
          </cell>
        </row>
        <row r="7">
          <cell r="C7">
            <v>1.1000000000000001</v>
          </cell>
        </row>
        <row r="8">
          <cell r="C8">
            <v>1.1000000000000001</v>
          </cell>
        </row>
        <row r="9">
          <cell r="C9">
            <v>1.2</v>
          </cell>
        </row>
        <row r="14">
          <cell r="C14">
            <v>0.1</v>
          </cell>
        </row>
        <row r="16">
          <cell r="C16">
            <v>56</v>
          </cell>
        </row>
        <row r="17">
          <cell r="C17">
            <v>15.68</v>
          </cell>
        </row>
        <row r="18">
          <cell r="C18">
            <v>9.3000000000000007</v>
          </cell>
        </row>
        <row r="19">
          <cell r="C19">
            <v>1.82</v>
          </cell>
        </row>
        <row r="23">
          <cell r="C23">
            <v>1.74</v>
          </cell>
        </row>
        <row r="25">
          <cell r="C25">
            <v>0.72</v>
          </cell>
        </row>
        <row r="26">
          <cell r="C26">
            <v>2.48</v>
          </cell>
        </row>
        <row r="27">
          <cell r="C27">
            <v>2.58</v>
          </cell>
        </row>
        <row r="29">
          <cell r="C29">
            <v>2.74</v>
          </cell>
        </row>
        <row r="30">
          <cell r="C30">
            <v>2.86</v>
          </cell>
        </row>
        <row r="31">
          <cell r="C31">
            <v>3.38</v>
          </cell>
        </row>
        <row r="33">
          <cell r="C33">
            <v>3.8</v>
          </cell>
        </row>
        <row r="34">
          <cell r="C34">
            <v>4.34</v>
          </cell>
        </row>
        <row r="35">
          <cell r="C35">
            <v>7.15</v>
          </cell>
        </row>
        <row r="36">
          <cell r="C36">
            <v>7.79</v>
          </cell>
        </row>
        <row r="38">
          <cell r="C38">
            <v>9.18</v>
          </cell>
        </row>
        <row r="39">
          <cell r="C39">
            <v>11.17</v>
          </cell>
        </row>
        <row r="42">
          <cell r="C42">
            <v>5.0179499999999999</v>
          </cell>
        </row>
        <row r="43">
          <cell r="C43">
            <v>7.2450000000000001</v>
          </cell>
        </row>
        <row r="44">
          <cell r="C44">
            <v>9.475200000000001</v>
          </cell>
        </row>
        <row r="45">
          <cell r="C45">
            <v>13.16385</v>
          </cell>
        </row>
        <row r="47">
          <cell r="C47">
            <v>18.774000000000001</v>
          </cell>
        </row>
        <row r="48">
          <cell r="C48">
            <v>37.903950000000002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0.1</v>
          </cell>
        </row>
        <row r="14">
          <cell r="C14">
            <v>0.1</v>
          </cell>
        </row>
        <row r="20">
          <cell r="C20">
            <v>12.5</v>
          </cell>
        </row>
        <row r="52">
          <cell r="C52">
            <v>4.54</v>
          </cell>
        </row>
        <row r="56">
          <cell r="C56">
            <v>2.23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DIFÍCIO SEDE"/>
      <sheetName val="IMPLANTAÇÃO"/>
      <sheetName val="DADOS"/>
    </sheetNames>
    <sheetDataSet>
      <sheetData sheetId="0" refreshError="1"/>
      <sheetData sheetId="1" refreshError="1"/>
      <sheetData sheetId="2" refreshError="1"/>
      <sheetData sheetId="3">
        <row r="6">
          <cell r="B6">
            <v>0.24970000000000001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I10"/>
  <sheetViews>
    <sheetView tabSelected="1" view="pageBreakPreview" zoomScale="145" zoomScaleSheetLayoutView="145" workbookViewId="0">
      <pane ySplit="1" topLeftCell="A2" activePane="bottomLeft" state="frozen"/>
      <selection activeCell="I26" sqref="I26"/>
      <selection pane="bottomLeft" activeCell="G2" sqref="G2"/>
    </sheetView>
  </sheetViews>
  <sheetFormatPr defaultColWidth="9.140625" defaultRowHeight="15"/>
  <cols>
    <col min="1" max="1" width="7.140625" bestFit="1" customWidth="1"/>
    <col min="2" max="2" width="7.5703125" customWidth="1"/>
    <col min="3" max="3" width="69" customWidth="1"/>
    <col min="4" max="4" width="7.140625" bestFit="1" customWidth="1"/>
    <col min="5" max="5" width="7.85546875" style="2" customWidth="1"/>
    <col min="6" max="6" width="18.5703125" style="1" customWidth="1"/>
    <col min="7" max="7" width="14.42578125" customWidth="1"/>
    <col min="8" max="8" width="11.7109375" bestFit="1" customWidth="1"/>
    <col min="9" max="9" width="12.28515625" bestFit="1" customWidth="1"/>
    <col min="10" max="10" width="11.7109375" bestFit="1" customWidth="1"/>
  </cols>
  <sheetData>
    <row r="1" spans="1:9" ht="25.5">
      <c r="A1" s="6" t="s">
        <v>11</v>
      </c>
      <c r="B1" s="6" t="s">
        <v>3</v>
      </c>
      <c r="C1" s="6" t="s">
        <v>1</v>
      </c>
      <c r="D1" s="6" t="s">
        <v>0</v>
      </c>
      <c r="E1" s="7" t="s">
        <v>2</v>
      </c>
      <c r="F1" s="4" t="s">
        <v>20</v>
      </c>
      <c r="G1" s="8" t="s">
        <v>13</v>
      </c>
    </row>
    <row r="2" spans="1:9" ht="25.5">
      <c r="A2" s="17">
        <v>1</v>
      </c>
      <c r="B2" s="12" t="s">
        <v>4</v>
      </c>
      <c r="C2" s="13" t="s">
        <v>14</v>
      </c>
      <c r="D2" s="14" t="s">
        <v>10</v>
      </c>
      <c r="E2" s="3">
        <f>900*0.15</f>
        <v>135</v>
      </c>
      <c r="F2" s="11">
        <v>72.33</v>
      </c>
      <c r="G2" s="10">
        <f>F2*E2</f>
        <v>9764.5499999999993</v>
      </c>
      <c r="I2" s="9"/>
    </row>
    <row r="3" spans="1:9" ht="25.5">
      <c r="A3" s="17">
        <v>1</v>
      </c>
      <c r="B3" s="12" t="s">
        <v>5</v>
      </c>
      <c r="C3" s="13" t="s">
        <v>15</v>
      </c>
      <c r="D3" s="14" t="s">
        <v>10</v>
      </c>
      <c r="E3" s="3">
        <f>3100*0.15</f>
        <v>465</v>
      </c>
      <c r="F3" s="11">
        <v>72.33</v>
      </c>
      <c r="G3" s="10">
        <f t="shared" ref="G3:G7" si="0">F3*E3</f>
        <v>33633.449999999997</v>
      </c>
      <c r="I3" s="9"/>
    </row>
    <row r="4" spans="1:9" ht="25.5">
      <c r="A4" s="17">
        <v>1</v>
      </c>
      <c r="B4" s="17" t="s">
        <v>6</v>
      </c>
      <c r="C4" s="16" t="s">
        <v>19</v>
      </c>
      <c r="D4" s="14" t="s">
        <v>10</v>
      </c>
      <c r="E4" s="3">
        <f>765+145+569.75</f>
        <v>1479.75</v>
      </c>
      <c r="F4" s="11">
        <v>72.33</v>
      </c>
      <c r="G4" s="10">
        <f>F4*E4</f>
        <v>107030.3175</v>
      </c>
      <c r="I4" s="9"/>
    </row>
    <row r="5" spans="1:9" ht="25.5">
      <c r="A5" s="17">
        <v>1</v>
      </c>
      <c r="B5" s="17" t="s">
        <v>7</v>
      </c>
      <c r="C5" s="13" t="s">
        <v>16</v>
      </c>
      <c r="D5" s="14" t="s">
        <v>10</v>
      </c>
      <c r="E5" s="3">
        <f>120*1.88</f>
        <v>225.6</v>
      </c>
      <c r="F5" s="11">
        <v>72.33</v>
      </c>
      <c r="G5" s="10">
        <f t="shared" si="0"/>
        <v>16317.647999999999</v>
      </c>
      <c r="I5" s="9"/>
    </row>
    <row r="6" spans="1:9" ht="25.5">
      <c r="A6" s="17">
        <v>1</v>
      </c>
      <c r="B6" s="17" t="s">
        <v>8</v>
      </c>
      <c r="C6" s="13" t="s">
        <v>18</v>
      </c>
      <c r="D6" s="14" t="s">
        <v>10</v>
      </c>
      <c r="E6" s="3">
        <f>40*3.13</f>
        <v>125.19999999999999</v>
      </c>
      <c r="F6" s="11">
        <v>72.33</v>
      </c>
      <c r="G6" s="10">
        <f t="shared" si="0"/>
        <v>9055.7159999999985</v>
      </c>
      <c r="I6" s="9"/>
    </row>
    <row r="7" spans="1:9" ht="25.5">
      <c r="A7" s="17">
        <v>1</v>
      </c>
      <c r="B7" s="17" t="s">
        <v>9</v>
      </c>
      <c r="C7" s="13" t="s">
        <v>17</v>
      </c>
      <c r="D7" s="14" t="s">
        <v>10</v>
      </c>
      <c r="E7" s="3">
        <f>40*3.25</f>
        <v>130</v>
      </c>
      <c r="F7" s="11">
        <v>72.33</v>
      </c>
      <c r="G7" s="10">
        <f t="shared" si="0"/>
        <v>9402.9</v>
      </c>
      <c r="I7" s="9"/>
    </row>
    <row r="8" spans="1:9" ht="25.5">
      <c r="A8" s="17">
        <v>1</v>
      </c>
      <c r="B8" s="17" t="s">
        <v>23</v>
      </c>
      <c r="C8" s="13" t="s">
        <v>24</v>
      </c>
      <c r="D8" s="14" t="s">
        <v>10</v>
      </c>
      <c r="E8" s="3">
        <v>45</v>
      </c>
      <c r="F8" s="11">
        <v>72.33</v>
      </c>
      <c r="G8" s="10">
        <f t="shared" ref="G8" si="1">F8*E8</f>
        <v>3254.85</v>
      </c>
      <c r="I8" s="9"/>
    </row>
    <row r="9" spans="1:9" ht="38.25">
      <c r="A9" s="17">
        <v>2</v>
      </c>
      <c r="B9" s="17" t="s">
        <v>12</v>
      </c>
      <c r="C9" s="15" t="s">
        <v>21</v>
      </c>
      <c r="D9" s="14" t="s">
        <v>10</v>
      </c>
      <c r="E9" s="3">
        <v>1900</v>
      </c>
      <c r="F9" s="11">
        <f>5.08*1.3365+18.79</f>
        <v>25.579419999999999</v>
      </c>
      <c r="G9" s="10">
        <f t="shared" ref="G9" si="2">F9*E9</f>
        <v>48600.898000000001</v>
      </c>
      <c r="I9" s="9"/>
    </row>
    <row r="10" spans="1:9" ht="21" customHeight="1">
      <c r="A10" s="18" t="s">
        <v>22</v>
      </c>
      <c r="B10" s="19"/>
      <c r="C10" s="19"/>
      <c r="D10" s="19"/>
      <c r="E10" s="19"/>
      <c r="F10" s="20"/>
      <c r="G10" s="5">
        <f>SUM(G2:G9)</f>
        <v>237060.32949999999</v>
      </c>
      <c r="I10" s="9"/>
    </row>
  </sheetData>
  <autoFilter ref="B1:G10" xr:uid="{00000000-0009-0000-0000-000000000000}"/>
  <sortState ref="C2:F53">
    <sortCondition ref="C2:C53"/>
  </sortState>
  <mergeCells count="1">
    <mergeCell ref="A10:F10"/>
  </mergeCells>
  <phoneticPr fontId="38" type="noConversion"/>
  <printOptions horizontalCentered="1"/>
  <pageMargins left="0.51181102362204722" right="0.51181102362204722" top="1.7716535433070868" bottom="0.78740157480314965" header="0.31496062992125984" footer="0.31496062992125984"/>
  <pageSetup paperSize="9" fitToHeight="0" orientation="landscape" r:id="rId1"/>
  <headerFooter>
    <oddHeader>&amp;C&amp;"-,Negrito"&amp;12&amp;G
TRIBUNAL DE CONTAS DO ESTADO DE GOIÁS
GERÊNCIA DE ADMINISTRAÇÃO
Serviço de Manutenção Predial e Paisagismo</oddHeader>
    <oddFooter>&amp;CPágina &amp;P de &amp;N
Av. Ubirajara Berocan Leite, n° 640 – Goiânia /GO – CEP 74.674-015 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Custos unitários</vt:lpstr>
      <vt:lpstr>'Custos unitários'!Area_de_impressao</vt:lpstr>
      <vt:lpstr>'Custos unitários'!Titulos_de_impressao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Pedro Henrique Mota Emiliano</cp:lastModifiedBy>
  <cp:lastPrinted>2017-03-21T17:50:43Z</cp:lastPrinted>
  <dcterms:created xsi:type="dcterms:W3CDTF">2013-04-26T13:32:04Z</dcterms:created>
  <dcterms:modified xsi:type="dcterms:W3CDTF">2025-01-17T18:38:26Z</dcterms:modified>
</cp:coreProperties>
</file>